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2"/>
  </bookViews>
  <sheets>
    <sheet name="01122010" sheetId="1" r:id="rId1"/>
    <sheet name="01072010" sheetId="2" r:id="rId2"/>
    <sheet name="25112011" sheetId="3" r:id="rId3"/>
    <sheet name="SOCIETY" sheetId="4" r:id="rId4"/>
  </sheets>
  <definedNames/>
  <calcPr fullCalcOnLoad="1"/>
</workbook>
</file>

<file path=xl/sharedStrings.xml><?xml version="1.0" encoding="utf-8"?>
<sst xmlns="http://schemas.openxmlformats.org/spreadsheetml/2006/main" count="76" uniqueCount="20">
  <si>
    <t>LOAN AMOUNT</t>
  </si>
  <si>
    <t>RATE OF INTEREST</t>
  </si>
  <si>
    <t>NO.OF MONTHS</t>
  </si>
  <si>
    <t>TOTAL</t>
  </si>
  <si>
    <t>EMI - PRINCIPAL</t>
  </si>
  <si>
    <t>Months</t>
  </si>
  <si>
    <t>EMI - INTEREST</t>
  </si>
  <si>
    <t>INT - PAYAYABLE</t>
  </si>
  <si>
    <t>K</t>
  </si>
  <si>
    <t>V</t>
  </si>
  <si>
    <t>B</t>
  </si>
  <si>
    <t>U</t>
  </si>
  <si>
    <t>E</t>
  </si>
  <si>
    <t>First Housing Loan</t>
  </si>
  <si>
    <t>EMI FOR HOUSING LOAN - STAFF (w.e.f. 1.12.2010)</t>
  </si>
  <si>
    <t>EMI FOR HOUSING LOAN - STAFF (w.e.f. 1.7.2010)</t>
  </si>
  <si>
    <t>EMI FOR HOUSING LOAN - STAFF (w.e.f. 25.11.2011)</t>
  </si>
  <si>
    <t>RECOVERY - PRINCIPAL - INTEREST RATIO  70:30</t>
  </si>
  <si>
    <t>RECOVERY - PRINCIPAL - INTEREST RATIO  60:40</t>
  </si>
  <si>
    <t>EMI FOR H L - SOCIETY STAFF (w.e.f. 25.11.2011)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</si>
</sst>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0;[Red]0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sz val="20"/>
      <color indexed="20"/>
      <name val="Arial"/>
      <family val="0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5" sqref="C5"/>
    </sheetView>
  </sheetViews>
  <sheetFormatPr defaultColWidth="0" defaultRowHeight="12.75" zeroHeight="1"/>
  <cols>
    <col min="1" max="1" width="9.140625" style="0" customWidth="1"/>
    <col min="2" max="2" width="20.00390625" style="0" customWidth="1"/>
    <col min="3" max="3" width="16.7109375" style="0" bestFit="1" customWidth="1"/>
    <col min="4" max="4" width="6.00390625" style="0" bestFit="1" customWidth="1"/>
    <col min="5" max="5" width="10.00390625" style="0" bestFit="1" customWidth="1"/>
    <col min="6" max="6" width="12.00390625" style="0" bestFit="1" customWidth="1"/>
    <col min="7" max="16384" width="0" style="0" hidden="1" customWidth="1"/>
  </cols>
  <sheetData>
    <row r="1" spans="1:6" ht="30" customHeight="1">
      <c r="A1" s="9" t="s">
        <v>14</v>
      </c>
      <c r="B1" s="9"/>
      <c r="C1" s="9"/>
      <c r="D1" s="9"/>
      <c r="E1" s="9"/>
      <c r="F1" s="9"/>
    </row>
    <row r="2" spans="1:5" ht="17.25">
      <c r="A2" s="10" t="s">
        <v>0</v>
      </c>
      <c r="B2" s="10"/>
      <c r="C2" s="1">
        <v>100000</v>
      </c>
      <c r="D2" s="2"/>
      <c r="E2" s="2"/>
    </row>
    <row r="3" spans="1:5" ht="17.25">
      <c r="A3" s="10" t="s">
        <v>1</v>
      </c>
      <c r="B3" s="10"/>
      <c r="C3" s="2">
        <v>8</v>
      </c>
      <c r="D3" s="2"/>
      <c r="E3" s="2"/>
    </row>
    <row r="4" spans="1:7" ht="17.25">
      <c r="A4" s="3" t="s">
        <v>2</v>
      </c>
      <c r="B4" s="3"/>
      <c r="C4" s="1">
        <v>300</v>
      </c>
      <c r="D4" s="2"/>
      <c r="E4" s="2"/>
      <c r="G4">
        <f>ROUND(C4/5*3,0)</f>
        <v>180</v>
      </c>
    </row>
    <row r="5" spans="1:7" ht="12">
      <c r="A5" s="11" t="s">
        <v>8</v>
      </c>
      <c r="G5">
        <f>C4-G4</f>
        <v>120</v>
      </c>
    </row>
    <row r="6" spans="1:6" ht="12">
      <c r="A6" s="11"/>
      <c r="C6" t="s">
        <v>13</v>
      </c>
      <c r="F6" t="s">
        <v>3</v>
      </c>
    </row>
    <row r="7" spans="1:6" ht="12">
      <c r="A7" s="11" t="s">
        <v>9</v>
      </c>
      <c r="C7">
        <f>C2</f>
        <v>100000</v>
      </c>
      <c r="F7">
        <f>C7+D7+E7</f>
        <v>100000</v>
      </c>
    </row>
    <row r="8" spans="1:6" ht="12">
      <c r="A8" s="11"/>
      <c r="B8" t="s">
        <v>4</v>
      </c>
      <c r="F8" s="6">
        <f>ROUND(C2/G4,0)</f>
        <v>556</v>
      </c>
    </row>
    <row r="9" spans="1:6" ht="12">
      <c r="A9" s="11" t="s">
        <v>10</v>
      </c>
      <c r="C9">
        <f>ROUND(C7/F8,0)</f>
        <v>180</v>
      </c>
      <c r="F9">
        <f>ROUND(C9+D9+E9,0)</f>
        <v>180</v>
      </c>
    </row>
    <row r="10" spans="1:6" ht="12">
      <c r="A10" s="11"/>
      <c r="B10" t="s">
        <v>7</v>
      </c>
      <c r="C10">
        <f>(((C7*C3/100)/12+((F8*C3/100)/12)))*C9/2</f>
        <v>60333.6</v>
      </c>
      <c r="F10">
        <f>(C10+D10+E10)+((C7*C3/100)/12*(D9+E9))+(D7*D3/100)/12*E9</f>
        <v>60333.6</v>
      </c>
    </row>
    <row r="11" spans="1:6" ht="12">
      <c r="A11" s="11" t="s">
        <v>12</v>
      </c>
      <c r="B11" t="s">
        <v>6</v>
      </c>
      <c r="F11">
        <f>F10/(C4-G4)</f>
        <v>502.78</v>
      </c>
    </row>
    <row r="12" ht="12">
      <c r="A12" s="11"/>
    </row>
    <row r="13" ht="12">
      <c r="A13" s="11" t="s">
        <v>11</v>
      </c>
    </row>
    <row r="14" spans="1:6" ht="17.25">
      <c r="A14" s="11"/>
      <c r="B14" s="13" t="s">
        <v>4</v>
      </c>
      <c r="C14" s="13"/>
      <c r="D14" s="2">
        <f>F9</f>
        <v>180</v>
      </c>
      <c r="E14" s="2" t="s">
        <v>5</v>
      </c>
      <c r="F14" s="4">
        <f>ROUND(F8,0)</f>
        <v>556</v>
      </c>
    </row>
    <row r="15" spans="2:6" ht="17.25">
      <c r="B15" s="13" t="s">
        <v>6</v>
      </c>
      <c r="C15" s="13"/>
      <c r="D15" s="2">
        <f>C4-F9</f>
        <v>120</v>
      </c>
      <c r="E15" s="2" t="s">
        <v>5</v>
      </c>
      <c r="F15" s="5">
        <f>ROUND(F11,0)</f>
        <v>503</v>
      </c>
    </row>
    <row r="16" spans="2:5" ht="12.75">
      <c r="B16" s="12" t="s">
        <v>18</v>
      </c>
      <c r="C16" s="12"/>
      <c r="D16" s="12"/>
      <c r="E16" s="12"/>
    </row>
  </sheetData>
  <sheetProtection password="CC6C" sheet="1" objects="1" scenarios="1"/>
  <protectedRanges>
    <protectedRange sqref="C4" name="Range2"/>
    <protectedRange sqref="C2" name="Range1"/>
  </protectedRanges>
  <mergeCells count="11">
    <mergeCell ref="A11:A12"/>
    <mergeCell ref="A1:F1"/>
    <mergeCell ref="A2:B2"/>
    <mergeCell ref="A3:B3"/>
    <mergeCell ref="A5:A6"/>
    <mergeCell ref="A13:A14"/>
    <mergeCell ref="B16:E16"/>
    <mergeCell ref="B14:C14"/>
    <mergeCell ref="B15:C15"/>
    <mergeCell ref="A7:A8"/>
    <mergeCell ref="A9:A10"/>
  </mergeCells>
  <dataValidations count="2">
    <dataValidation type="whole" allowBlank="1" showInputMessage="1" showErrorMessage="1" sqref="C4">
      <formula1>1</formula1>
      <formula2>300</formula2>
    </dataValidation>
    <dataValidation type="whole" showInputMessage="1" showErrorMessage="1" sqref="C2">
      <formula1>1</formula1>
      <formula2>5000000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6" sqref="B16:E16"/>
    </sheetView>
  </sheetViews>
  <sheetFormatPr defaultColWidth="0" defaultRowHeight="12.75" zeroHeight="1"/>
  <cols>
    <col min="1" max="1" width="8.7109375" style="0" customWidth="1"/>
    <col min="2" max="2" width="20.00390625" style="0" customWidth="1"/>
    <col min="3" max="3" width="16.7109375" style="0" bestFit="1" customWidth="1"/>
    <col min="4" max="4" width="6.00390625" style="0" bestFit="1" customWidth="1"/>
    <col min="5" max="5" width="10.00390625" style="0" bestFit="1" customWidth="1"/>
    <col min="6" max="6" width="12.00390625" style="0" bestFit="1" customWidth="1"/>
    <col min="7" max="16384" width="0" style="0" hidden="1" customWidth="1"/>
  </cols>
  <sheetData>
    <row r="1" spans="1:6" ht="18">
      <c r="A1" s="9" t="s">
        <v>15</v>
      </c>
      <c r="B1" s="9"/>
      <c r="C1" s="9"/>
      <c r="D1" s="9"/>
      <c r="E1" s="9"/>
      <c r="F1" s="9"/>
    </row>
    <row r="2" spans="1:5" ht="17.25">
      <c r="A2" s="10" t="s">
        <v>0</v>
      </c>
      <c r="B2" s="10"/>
      <c r="C2" s="1">
        <v>1100000</v>
      </c>
      <c r="D2" s="2"/>
      <c r="E2" s="2"/>
    </row>
    <row r="3" spans="1:5" ht="17.25">
      <c r="A3" s="10" t="s">
        <v>1</v>
      </c>
      <c r="B3" s="10"/>
      <c r="C3" s="2">
        <v>9</v>
      </c>
      <c r="D3" s="2"/>
      <c r="E3" s="2"/>
    </row>
    <row r="4" spans="1:7" ht="17.25">
      <c r="A4" s="3" t="s">
        <v>2</v>
      </c>
      <c r="B4" s="3"/>
      <c r="C4" s="1">
        <v>124</v>
      </c>
      <c r="D4" s="2"/>
      <c r="E4" s="2"/>
      <c r="G4">
        <f>ROUND(C4/5*3,0)</f>
        <v>74</v>
      </c>
    </row>
    <row r="5" spans="1:7" ht="12.75" customHeight="1">
      <c r="A5" s="11" t="s">
        <v>8</v>
      </c>
      <c r="G5">
        <f>C4-G4</f>
        <v>50</v>
      </c>
    </row>
    <row r="6" spans="1:6" ht="12.75" customHeight="1">
      <c r="A6" s="11"/>
      <c r="C6" t="s">
        <v>13</v>
      </c>
      <c r="F6" t="s">
        <v>3</v>
      </c>
    </row>
    <row r="7" spans="1:6" ht="12.75" customHeight="1">
      <c r="A7" s="11" t="s">
        <v>9</v>
      </c>
      <c r="C7">
        <f>C2</f>
        <v>1100000</v>
      </c>
      <c r="F7">
        <f>C7+D7+E7</f>
        <v>1100000</v>
      </c>
    </row>
    <row r="8" spans="1:6" ht="12.75" customHeight="1">
      <c r="A8" s="11"/>
      <c r="B8" t="s">
        <v>4</v>
      </c>
      <c r="F8" s="6">
        <f>ROUND(C2/G4,0)</f>
        <v>14865</v>
      </c>
    </row>
    <row r="9" spans="1:6" ht="12.75" customHeight="1">
      <c r="A9" s="11" t="s">
        <v>10</v>
      </c>
      <c r="C9">
        <f>ROUND(C7/F8,0)</f>
        <v>74</v>
      </c>
      <c r="F9">
        <f>ROUND(C9+D9+E9,0)</f>
        <v>74</v>
      </c>
    </row>
    <row r="10" spans="1:6" ht="12.75" customHeight="1">
      <c r="A10" s="11"/>
      <c r="B10" t="s">
        <v>7</v>
      </c>
      <c r="C10">
        <f>(((C7*C3/100)/12+((F8*C3/100)/12)))*C9/2</f>
        <v>309375.0375</v>
      </c>
      <c r="F10">
        <f>(C10+D10+E10)+((C7*C3/100)/12*(D9+E9))+(D7*D3/100)/12*E9</f>
        <v>309375.0375</v>
      </c>
    </row>
    <row r="11" spans="1:6" ht="12.75" customHeight="1">
      <c r="A11" s="11" t="s">
        <v>12</v>
      </c>
      <c r="B11" t="s">
        <v>6</v>
      </c>
      <c r="F11">
        <f>F10/(C4-G4)</f>
        <v>6187.500749999999</v>
      </c>
    </row>
    <row r="12" ht="12.75" customHeight="1">
      <c r="A12" s="11"/>
    </row>
    <row r="13" ht="12.75" customHeight="1">
      <c r="A13" s="11" t="s">
        <v>11</v>
      </c>
    </row>
    <row r="14" spans="1:6" ht="18" customHeight="1">
      <c r="A14" s="11"/>
      <c r="B14" s="13" t="s">
        <v>4</v>
      </c>
      <c r="C14" s="13"/>
      <c r="D14" s="2">
        <f>F9</f>
        <v>74</v>
      </c>
      <c r="E14" s="2" t="s">
        <v>5</v>
      </c>
      <c r="F14" s="4">
        <f>ROUND(F8,0)</f>
        <v>14865</v>
      </c>
    </row>
    <row r="15" spans="2:6" ht="17.25">
      <c r="B15" s="13" t="s">
        <v>6</v>
      </c>
      <c r="C15" s="13"/>
      <c r="D15" s="2">
        <f>C4-F9</f>
        <v>50</v>
      </c>
      <c r="E15" s="2" t="s">
        <v>5</v>
      </c>
      <c r="F15" s="5">
        <f>ROUND(F11,0)</f>
        <v>6188</v>
      </c>
    </row>
    <row r="16" spans="2:5" ht="12.75">
      <c r="B16" s="12" t="s">
        <v>18</v>
      </c>
      <c r="C16" s="12"/>
      <c r="D16" s="12"/>
      <c r="E16" s="12"/>
    </row>
  </sheetData>
  <sheetProtection password="CC6C" sheet="1" objects="1" scenarios="1"/>
  <protectedRanges>
    <protectedRange sqref="C4" name="Range2"/>
    <protectedRange sqref="C2" name="Range1"/>
  </protectedRanges>
  <mergeCells count="11">
    <mergeCell ref="B15:C15"/>
    <mergeCell ref="A7:A8"/>
    <mergeCell ref="A9:A10"/>
    <mergeCell ref="A11:A12"/>
    <mergeCell ref="A13:A14"/>
    <mergeCell ref="B16:E16"/>
    <mergeCell ref="A1:F1"/>
    <mergeCell ref="A2:B2"/>
    <mergeCell ref="A3:B3"/>
    <mergeCell ref="A5:A6"/>
    <mergeCell ref="B14:C14"/>
  </mergeCells>
  <dataValidations count="2">
    <dataValidation type="whole" showInputMessage="1" showErrorMessage="1" sqref="C2">
      <formula1>1</formula1>
      <formula2>5000000</formula2>
    </dataValidation>
    <dataValidation type="whole" allowBlank="1" showInputMessage="1" showErrorMessage="1" sqref="C4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3" sqref="C3"/>
    </sheetView>
  </sheetViews>
  <sheetFormatPr defaultColWidth="0" defaultRowHeight="12.75" customHeight="1" zeroHeight="1"/>
  <cols>
    <col min="1" max="1" width="8.7109375" style="0" customWidth="1"/>
    <col min="2" max="2" width="20.00390625" style="0" customWidth="1"/>
    <col min="3" max="3" width="16.7109375" style="0" bestFit="1" customWidth="1"/>
    <col min="4" max="4" width="6.00390625" style="0" bestFit="1" customWidth="1"/>
    <col min="5" max="5" width="9.28125" style="0" customWidth="1"/>
    <col min="6" max="6" width="12.00390625" style="0" bestFit="1" customWidth="1"/>
    <col min="7" max="16384" width="9.140625" style="0" hidden="1" customWidth="1"/>
  </cols>
  <sheetData>
    <row r="1" spans="1:6" ht="18">
      <c r="A1" s="9" t="s">
        <v>16</v>
      </c>
      <c r="B1" s="9"/>
      <c r="C1" s="9"/>
      <c r="D1" s="9"/>
      <c r="E1" s="9"/>
      <c r="F1" s="9"/>
    </row>
    <row r="2" spans="1:6" ht="18">
      <c r="A2" s="10" t="s">
        <v>0</v>
      </c>
      <c r="B2" s="10"/>
      <c r="C2" s="1">
        <v>2500000</v>
      </c>
      <c r="D2" s="2"/>
      <c r="E2" s="7"/>
      <c r="F2" s="8"/>
    </row>
    <row r="3" spans="1:5" ht="17.25">
      <c r="A3" s="10" t="s">
        <v>1</v>
      </c>
      <c r="B3" s="10"/>
      <c r="C3" s="2">
        <v>8</v>
      </c>
      <c r="D3" s="2"/>
      <c r="E3" s="2"/>
    </row>
    <row r="4" spans="1:7" ht="17.25">
      <c r="A4" s="3" t="s">
        <v>2</v>
      </c>
      <c r="B4" s="3"/>
      <c r="C4" s="1">
        <v>240</v>
      </c>
      <c r="D4" s="2"/>
      <c r="E4" s="2"/>
      <c r="G4">
        <f>ROUND(C4/10*7,0)</f>
        <v>168</v>
      </c>
    </row>
    <row r="5" spans="1:7" ht="12">
      <c r="A5" s="11" t="s">
        <v>8</v>
      </c>
      <c r="G5">
        <f>C4-G4</f>
        <v>72</v>
      </c>
    </row>
    <row r="6" spans="1:6" ht="12">
      <c r="A6" s="11"/>
      <c r="C6" t="s">
        <v>13</v>
      </c>
      <c r="F6" t="s">
        <v>3</v>
      </c>
    </row>
    <row r="7" spans="1:6" ht="12">
      <c r="A7" s="11" t="s">
        <v>9</v>
      </c>
      <c r="C7">
        <f>C2</f>
        <v>2500000</v>
      </c>
      <c r="F7">
        <f>C7+D7+E7</f>
        <v>2500000</v>
      </c>
    </row>
    <row r="8" spans="1:6" ht="12">
      <c r="A8" s="11"/>
      <c r="B8" t="s">
        <v>4</v>
      </c>
      <c r="F8" s="6">
        <f>ROUND(C2/G4,0)</f>
        <v>14881</v>
      </c>
    </row>
    <row r="9" spans="1:6" ht="12">
      <c r="A9" s="11" t="s">
        <v>10</v>
      </c>
      <c r="C9">
        <f>ROUND(C7/F8,0)</f>
        <v>168</v>
      </c>
      <c r="F9">
        <f>ROUND(C9+D9+E9,0)</f>
        <v>168</v>
      </c>
    </row>
    <row r="10" spans="1:6" ht="12">
      <c r="A10" s="11"/>
      <c r="B10" t="s">
        <v>7</v>
      </c>
      <c r="C10">
        <f>(((C7*C3/100)/12+((F8*C3/100)/12)))*C9/2</f>
        <v>1408333.3599999999</v>
      </c>
      <c r="F10">
        <f>(C10+D10+E10)+((C7*C3/100)/12*(D9+E9))+(D7*D3/100)/12*E9</f>
        <v>1408333.3599999999</v>
      </c>
    </row>
    <row r="11" spans="1:6" ht="12">
      <c r="A11" s="11" t="s">
        <v>12</v>
      </c>
      <c r="B11" t="s">
        <v>6</v>
      </c>
      <c r="F11">
        <f>F10/(C4-G4)</f>
        <v>19560.185555555552</v>
      </c>
    </row>
    <row r="12" ht="12">
      <c r="A12" s="11"/>
    </row>
    <row r="13" ht="12">
      <c r="A13" s="11" t="s">
        <v>11</v>
      </c>
    </row>
    <row r="14" spans="1:6" ht="17.25">
      <c r="A14" s="11"/>
      <c r="B14" s="13" t="s">
        <v>4</v>
      </c>
      <c r="C14" s="13"/>
      <c r="D14" s="2">
        <f>F9</f>
        <v>168</v>
      </c>
      <c r="E14" s="2" t="s">
        <v>5</v>
      </c>
      <c r="F14" s="4">
        <f>ROUND(F8,0)</f>
        <v>14881</v>
      </c>
    </row>
    <row r="15" spans="2:6" ht="17.25">
      <c r="B15" s="13" t="s">
        <v>6</v>
      </c>
      <c r="C15" s="13"/>
      <c r="D15" s="2">
        <f>C4-F9</f>
        <v>72</v>
      </c>
      <c r="E15" s="2" t="s">
        <v>5</v>
      </c>
      <c r="F15" s="5">
        <f>ROUND(F11,0)</f>
        <v>19560</v>
      </c>
    </row>
    <row r="16" spans="2:5" ht="12.75" customHeight="1">
      <c r="B16" s="12" t="s">
        <v>17</v>
      </c>
      <c r="C16" s="12"/>
      <c r="D16" s="12"/>
      <c r="E16" s="12"/>
    </row>
  </sheetData>
  <sheetProtection password="CC6C" sheet="1"/>
  <protectedRanges>
    <protectedRange sqref="C4" name="Range2_1"/>
    <protectedRange sqref="C2" name="Range1_1"/>
  </protectedRanges>
  <mergeCells count="11">
    <mergeCell ref="A11:A12"/>
    <mergeCell ref="A13:A14"/>
    <mergeCell ref="A1:F1"/>
    <mergeCell ref="A2:B2"/>
    <mergeCell ref="A3:B3"/>
    <mergeCell ref="A5:A6"/>
    <mergeCell ref="B16:E16"/>
    <mergeCell ref="B14:C14"/>
    <mergeCell ref="B15:C15"/>
    <mergeCell ref="A7:A8"/>
    <mergeCell ref="A9:A10"/>
  </mergeCells>
  <dataValidations count="2">
    <dataValidation type="whole" allowBlank="1" showInputMessage="1" showErrorMessage="1" sqref="C4">
      <formula1>1</formula1>
      <formula2>300</formula2>
    </dataValidation>
    <dataValidation type="whole" showInputMessage="1" showErrorMessage="1" sqref="C2">
      <formula1>1</formula1>
      <formula2>5000000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3" width="16.7109375" style="0" bestFit="1" customWidth="1"/>
    <col min="4" max="4" width="6.00390625" style="0" bestFit="1" customWidth="1"/>
    <col min="5" max="5" width="9.28125" style="0" customWidth="1"/>
    <col min="6" max="6" width="12.00390625" style="0" bestFit="1" customWidth="1"/>
  </cols>
  <sheetData>
    <row r="1" spans="1:6" ht="18">
      <c r="A1" s="9" t="s">
        <v>19</v>
      </c>
      <c r="B1" s="9"/>
      <c r="C1" s="9"/>
      <c r="D1" s="9"/>
      <c r="E1" s="9"/>
      <c r="F1" s="9"/>
    </row>
    <row r="2" spans="1:6" ht="18">
      <c r="A2" s="10" t="s">
        <v>0</v>
      </c>
      <c r="B2" s="10"/>
      <c r="C2" s="1">
        <v>1000000</v>
      </c>
      <c r="D2" s="2"/>
      <c r="E2" s="7"/>
      <c r="F2" s="8"/>
    </row>
    <row r="3" spans="1:5" ht="17.25">
      <c r="A3" s="10" t="s">
        <v>1</v>
      </c>
      <c r="B3" s="10"/>
      <c r="C3" s="2">
        <v>10.5</v>
      </c>
      <c r="D3" s="2"/>
      <c r="E3" s="2"/>
    </row>
    <row r="4" spans="1:7" ht="17.25">
      <c r="A4" s="3" t="s">
        <v>2</v>
      </c>
      <c r="B4" s="3"/>
      <c r="C4" s="1">
        <v>300</v>
      </c>
      <c r="D4" s="2"/>
      <c r="E4" s="2"/>
      <c r="G4">
        <f>ROUND(C4/10*7,0)</f>
        <v>210</v>
      </c>
    </row>
    <row r="5" spans="1:7" ht="12">
      <c r="A5" s="11" t="s">
        <v>8</v>
      </c>
      <c r="G5">
        <f>C4-G4</f>
        <v>90</v>
      </c>
    </row>
    <row r="6" spans="1:6" ht="12">
      <c r="A6" s="11"/>
      <c r="C6" t="s">
        <v>13</v>
      </c>
      <c r="F6" t="s">
        <v>3</v>
      </c>
    </row>
    <row r="7" spans="1:6" ht="12">
      <c r="A7" s="11" t="s">
        <v>9</v>
      </c>
      <c r="C7">
        <f>C2</f>
        <v>1000000</v>
      </c>
      <c r="F7">
        <f>C7+D7+E7</f>
        <v>1000000</v>
      </c>
    </row>
    <row r="8" spans="1:6" ht="12">
      <c r="A8" s="11"/>
      <c r="B8" t="s">
        <v>4</v>
      </c>
      <c r="F8" s="6">
        <f>ROUND(C2/G4,0)</f>
        <v>4762</v>
      </c>
    </row>
    <row r="9" spans="1:6" ht="12">
      <c r="A9" s="11" t="s">
        <v>10</v>
      </c>
      <c r="C9">
        <f>ROUND(C7/F8,0)</f>
        <v>210</v>
      </c>
      <c r="F9">
        <f>ROUND(C9+D9+E9,0)</f>
        <v>210</v>
      </c>
    </row>
    <row r="10" spans="1:6" ht="12">
      <c r="A10" s="11"/>
      <c r="B10" t="s">
        <v>7</v>
      </c>
      <c r="C10">
        <f>(((C7*C3/100)/12+((F8*C3/100)/12)))*C9/2</f>
        <v>923125.0874999999</v>
      </c>
      <c r="F10">
        <f>(C10+D10+E10)+((C7*C3/100)/12*(D9+E9))+(D7*D3/100)/12*E9</f>
        <v>923125.0874999999</v>
      </c>
    </row>
    <row r="11" spans="1:6" ht="12">
      <c r="A11" s="11" t="s">
        <v>12</v>
      </c>
      <c r="B11" t="s">
        <v>6</v>
      </c>
      <c r="F11">
        <f>F10/(C4-G4)</f>
        <v>10256.945416666666</v>
      </c>
    </row>
    <row r="12" ht="12">
      <c r="A12" s="11"/>
    </row>
    <row r="13" ht="12">
      <c r="A13" s="11" t="s">
        <v>11</v>
      </c>
    </row>
    <row r="14" spans="1:6" ht="17.25">
      <c r="A14" s="11"/>
      <c r="B14" s="13" t="s">
        <v>4</v>
      </c>
      <c r="C14" s="13"/>
      <c r="D14" s="2">
        <f>F9</f>
        <v>210</v>
      </c>
      <c r="E14" s="2" t="s">
        <v>5</v>
      </c>
      <c r="F14" s="4">
        <f>ROUND(F8,0)</f>
        <v>4762</v>
      </c>
    </row>
    <row r="15" spans="2:6" ht="17.25">
      <c r="B15" s="13" t="s">
        <v>6</v>
      </c>
      <c r="C15" s="13"/>
      <c r="D15" s="2">
        <f>C4-F9</f>
        <v>90</v>
      </c>
      <c r="E15" s="2" t="s">
        <v>5</v>
      </c>
      <c r="F15" s="5">
        <f>ROUND(F11,0)</f>
        <v>10257</v>
      </c>
    </row>
    <row r="16" spans="2:5" ht="12.75">
      <c r="B16" s="12" t="s">
        <v>17</v>
      </c>
      <c r="C16" s="12"/>
      <c r="D16" s="12"/>
      <c r="E16" s="12"/>
    </row>
  </sheetData>
  <sheetProtection password="CC6C" sheet="1" objects="1" scenarios="1"/>
  <protectedRanges>
    <protectedRange sqref="C4" name="Range2_1"/>
    <protectedRange sqref="C2" name="Range1_1"/>
  </protectedRanges>
  <mergeCells count="11">
    <mergeCell ref="A9:A10"/>
    <mergeCell ref="A11:A12"/>
    <mergeCell ref="A13:A14"/>
    <mergeCell ref="B14:C14"/>
    <mergeCell ref="B15:C15"/>
    <mergeCell ref="B16:E16"/>
    <mergeCell ref="A1:F1"/>
    <mergeCell ref="A2:B2"/>
    <mergeCell ref="A3:B3"/>
    <mergeCell ref="A5:A6"/>
    <mergeCell ref="A7:A8"/>
  </mergeCells>
  <dataValidations count="2">
    <dataValidation type="whole" showInputMessage="1" showErrorMessage="1" sqref="C2">
      <formula1>1</formula1>
      <formula2>5000000</formula2>
    </dataValidation>
    <dataValidation type="whole" allowBlank="1" showInputMessage="1" showErrorMessage="1" sqref="C4">
      <formula1>1</formula1>
      <formula2>300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ARUMUGAM. D</cp:lastModifiedBy>
  <dcterms:created xsi:type="dcterms:W3CDTF">2010-05-27T07:04:17Z</dcterms:created>
  <dcterms:modified xsi:type="dcterms:W3CDTF">2014-10-17T06:06:24Z</dcterms:modified>
  <cp:category/>
  <cp:version/>
  <cp:contentType/>
  <cp:contentStatus/>
</cp:coreProperties>
</file>